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450" activeTab="1"/>
  </bookViews>
  <sheets>
    <sheet name="rozpočet" sheetId="1" r:id="rId1"/>
    <sheet name="SV rozpočtu" sheetId="4" r:id="rId2"/>
  </sheets>
  <calcPr calcId="114210"/>
</workbook>
</file>

<file path=xl/calcChain.xml><?xml version="1.0" encoding="utf-8"?>
<calcChain xmlns="http://schemas.openxmlformats.org/spreadsheetml/2006/main">
  <c r="B11" i="4"/>
  <c r="C11"/>
  <c r="D11"/>
  <c r="D23"/>
  <c r="B23"/>
  <c r="D15"/>
  <c r="B15"/>
  <c r="D24"/>
  <c r="B24"/>
  <c r="C15"/>
  <c r="C23"/>
  <c r="C24"/>
  <c r="D42" i="1"/>
  <c r="B53"/>
  <c r="C53"/>
  <c r="B42"/>
  <c r="B36"/>
  <c r="B26"/>
  <c r="C20"/>
  <c r="C42"/>
  <c r="C36"/>
  <c r="C26"/>
  <c r="D53"/>
  <c r="D36"/>
  <c r="E42"/>
  <c r="E36"/>
  <c r="E20"/>
  <c r="E26"/>
  <c r="D26"/>
  <c r="D20"/>
  <c r="D13"/>
  <c r="E13"/>
  <c r="C13"/>
  <c r="B13"/>
  <c r="E53"/>
  <c r="E32"/>
  <c r="E19"/>
  <c r="E58"/>
  <c r="D32"/>
  <c r="D19"/>
  <c r="C32"/>
  <c r="C19"/>
  <c r="B32"/>
  <c r="B19"/>
  <c r="B58"/>
  <c r="C58"/>
  <c r="D58"/>
  <c r="D17"/>
  <c r="D59"/>
  <c r="E17"/>
  <c r="E59"/>
  <c r="B17"/>
  <c r="B59"/>
  <c r="C17"/>
  <c r="C59"/>
</calcChain>
</file>

<file path=xl/sharedStrings.xml><?xml version="1.0" encoding="utf-8"?>
<sst xmlns="http://schemas.openxmlformats.org/spreadsheetml/2006/main" count="107" uniqueCount="76">
  <si>
    <t>- za organizaci celkem</t>
  </si>
  <si>
    <t xml:space="preserve"> </t>
  </si>
  <si>
    <t>VÝNOSY:</t>
  </si>
  <si>
    <t>60 - výnosy z vl.výkonů a zboží</t>
  </si>
  <si>
    <t>z toho: - školné</t>
  </si>
  <si>
    <t xml:space="preserve">             - pronájem</t>
  </si>
  <si>
    <t xml:space="preserve">64 - ostatní výnosy </t>
  </si>
  <si>
    <t>z toho: - čerpání fondů</t>
  </si>
  <si>
    <r>
      <t xml:space="preserve">66 - finanční výnosy </t>
    </r>
    <r>
      <rPr>
        <sz val="9"/>
        <rFont val="Arial"/>
        <family val="2"/>
        <charset val="238"/>
      </rPr>
      <t>(např.úroky banky)</t>
    </r>
  </si>
  <si>
    <t>67 - prostředky st.rozpočtu,ÚSC a st.fondů</t>
  </si>
  <si>
    <t>v tom: - příspěvek zřizovatele celkem</t>
  </si>
  <si>
    <t xml:space="preserve">           - dotace ze státních fondů</t>
  </si>
  <si>
    <t>Výnosy celkem</t>
  </si>
  <si>
    <t>NÁKLADY</t>
  </si>
  <si>
    <t>50 - spotřebované nákupy</t>
  </si>
  <si>
    <t>v tom: 501 spotřeba materiálu</t>
  </si>
  <si>
    <t xml:space="preserve">         - materiál (kancel.,spotřební,čist.pr.)</t>
  </si>
  <si>
    <t xml:space="preserve">         - učební pomůcky zřizovatel</t>
  </si>
  <si>
    <t xml:space="preserve">         - potraviny</t>
  </si>
  <si>
    <t xml:space="preserve">         - st.rozpočet (učebnice, uč.pomůcky apod.)</t>
  </si>
  <si>
    <t xml:space="preserve">         - voda</t>
  </si>
  <si>
    <t xml:space="preserve">         - plyn</t>
  </si>
  <si>
    <t xml:space="preserve">         - el.energie</t>
  </si>
  <si>
    <t>51 - služby</t>
  </si>
  <si>
    <t>v tom: 511 opravy a udržování</t>
  </si>
  <si>
    <t>52 - osobní náklady</t>
  </si>
  <si>
    <t>v tom: 521 mzdové náklady - SR</t>
  </si>
  <si>
    <t>54 - Ostatní náklady</t>
  </si>
  <si>
    <t xml:space="preserve">             - movitý majetek</t>
  </si>
  <si>
    <t>Náklady celkem</t>
  </si>
  <si>
    <t xml:space="preserve">Hospodářský výsledek </t>
  </si>
  <si>
    <t xml:space="preserve">           - dotace ze st. rozpočtu-mzdy+ONIV</t>
  </si>
  <si>
    <t xml:space="preserve">           - mzdové náklady z jiných zdrojů</t>
  </si>
  <si>
    <t xml:space="preserve">            524 soc.+zdrav.pojištění - SR</t>
  </si>
  <si>
    <t xml:space="preserve">           - odvody z jiných zdrojů</t>
  </si>
  <si>
    <t xml:space="preserve">            527 zák.soc.náklady (FKSP) -SR</t>
  </si>
  <si>
    <t xml:space="preserve">           - FKSP z jiných zdrojů</t>
  </si>
  <si>
    <t xml:space="preserve">55 - Odpisy </t>
  </si>
  <si>
    <t>551 : - nemovitý majetek</t>
  </si>
  <si>
    <t xml:space="preserve">           - z jiných zdrojů</t>
  </si>
  <si>
    <t xml:space="preserve">          502 spotřeba energie</t>
  </si>
  <si>
    <t xml:space="preserve">            512 cestovné </t>
  </si>
  <si>
    <t xml:space="preserve">            513 reprezentační fond </t>
  </si>
  <si>
    <t xml:space="preserve">            518 ostatní služby</t>
  </si>
  <si>
    <t xml:space="preserve">           - telefony</t>
  </si>
  <si>
    <t xml:space="preserve">           - ostatní (revize,zprac.mezd,pošt.apod.)</t>
  </si>
  <si>
    <t xml:space="preserve">           - st.rozpočet (školení, projekty apod.)</t>
  </si>
  <si>
    <t xml:space="preserve">          504 prodané zboží</t>
  </si>
  <si>
    <t xml:space="preserve">          z toho</t>
  </si>
  <si>
    <t>Hlavní čin.</t>
  </si>
  <si>
    <t>Doplň. čin.</t>
  </si>
  <si>
    <t>rozpočtu</t>
  </si>
  <si>
    <t>NÁVRH ROZPOČTU NA ROK 2018</t>
  </si>
  <si>
    <t xml:space="preserve">         - teplo</t>
  </si>
  <si>
    <t xml:space="preserve">           - stočné, srážková voda</t>
  </si>
  <si>
    <t>NÁVRH STŘEDNĚDOBÉHO VÝHLEDU ROZPOČTU NA ROKY 2019 A 2020</t>
  </si>
  <si>
    <t>z toho:  502 spotřeba energie</t>
  </si>
  <si>
    <t>Schválený</t>
  </si>
  <si>
    <t>rozpočet</t>
  </si>
  <si>
    <t>Návrh</t>
  </si>
  <si>
    <t xml:space="preserve">Návrh </t>
  </si>
  <si>
    <t>SV rozpočtu</t>
  </si>
  <si>
    <t xml:space="preserve">           - dotace ze stát. fondů</t>
  </si>
  <si>
    <r>
      <t xml:space="preserve">           </t>
    </r>
    <r>
      <rPr>
        <b/>
        <sz val="9"/>
        <rFont val="Arial"/>
        <family val="2"/>
        <charset val="238"/>
      </rPr>
      <t>525 - zákonné pojištění - SR</t>
    </r>
  </si>
  <si>
    <t xml:space="preserve">           - zák.soc.náklady ochr.pom.-SR</t>
  </si>
  <si>
    <t>558 DHM 3-40 tis.Kč-SR</t>
  </si>
  <si>
    <t>DHM 3-40 tis. z Města</t>
  </si>
  <si>
    <t>Zpracoval: Klosová</t>
  </si>
  <si>
    <t>Mgr. Miroslav Rosík</t>
  </si>
  <si>
    <t xml:space="preserve">      ředitel školy</t>
  </si>
  <si>
    <t xml:space="preserve">         - DDHM </t>
  </si>
  <si>
    <t>Bohumín, dne: 13.11.2017</t>
  </si>
  <si>
    <t xml:space="preserve">Název organizace: Masarykova základní škola  a Mateřská škola Bohumín </t>
  </si>
  <si>
    <t>Bohumín, dne: 13. 11. 2017</t>
  </si>
  <si>
    <t xml:space="preserve">      ředitel školy      </t>
  </si>
  <si>
    <t>RADA MĚSTA SCHVÁLILA DNE 4.12.2017 USNESENÍM č. 1093/63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</si>
</sst>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Border="1"/>
    <xf numFmtId="0" fontId="6" fillId="0" borderId="0" xfId="0" applyFont="1"/>
    <xf numFmtId="0" fontId="2" fillId="0" borderId="0" xfId="0" applyFont="1" applyBorder="1"/>
    <xf numFmtId="0" fontId="5" fillId="0" borderId="0" xfId="0" applyFont="1"/>
    <xf numFmtId="0" fontId="4" fillId="2" borderId="6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8" xfId="0" applyFont="1" applyFill="1" applyBorder="1"/>
    <xf numFmtId="0" fontId="4" fillId="3" borderId="6" xfId="0" applyFont="1" applyFill="1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/>
    <xf numFmtId="0" fontId="4" fillId="4" borderId="6" xfId="0" applyFont="1" applyFill="1" applyBorder="1"/>
    <xf numFmtId="0" fontId="7" fillId="0" borderId="16" xfId="0" applyFon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/>
    <xf numFmtId="0" fontId="0" fillId="0" borderId="4" xfId="0" applyBorder="1"/>
    <xf numFmtId="0" fontId="0" fillId="0" borderId="20" xfId="0" applyBorder="1"/>
    <xf numFmtId="0" fontId="0" fillId="3" borderId="19" xfId="0" applyFill="1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0" fillId="0" borderId="5" xfId="0" applyBorder="1"/>
    <xf numFmtId="0" fontId="0" fillId="0" borderId="24" xfId="0" applyBorder="1"/>
    <xf numFmtId="0" fontId="0" fillId="3" borderId="23" xfId="0" applyFill="1" applyBorder="1"/>
    <xf numFmtId="0" fontId="8" fillId="0" borderId="0" xfId="0" applyFont="1"/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Border="1"/>
    <xf numFmtId="0" fontId="0" fillId="4" borderId="19" xfId="0" applyFill="1" applyBorder="1"/>
    <xf numFmtId="0" fontId="0" fillId="2" borderId="23" xfId="0" applyFill="1" applyBorder="1" applyAlignment="1"/>
    <xf numFmtId="0" fontId="0" fillId="2" borderId="12" xfId="0" applyFill="1" applyBorder="1" applyAlignment="1"/>
    <xf numFmtId="0" fontId="0" fillId="2" borderId="19" xfId="0" applyFill="1" applyBorder="1" applyAlignment="1"/>
    <xf numFmtId="0" fontId="9" fillId="0" borderId="0" xfId="0" applyFont="1"/>
    <xf numFmtId="0" fontId="3" fillId="0" borderId="2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Border="1"/>
    <xf numFmtId="0" fontId="0" fillId="0" borderId="23" xfId="0" applyBorder="1"/>
    <xf numFmtId="0" fontId="0" fillId="4" borderId="23" xfId="0" applyFill="1" applyBorder="1"/>
    <xf numFmtId="0" fontId="0" fillId="0" borderId="29" xfId="0" applyBorder="1"/>
    <xf numFmtId="0" fontId="0" fillId="0" borderId="12" xfId="0" applyBorder="1"/>
    <xf numFmtId="0" fontId="0" fillId="4" borderId="12" xfId="0" applyFill="1" applyBorder="1"/>
    <xf numFmtId="0" fontId="5" fillId="0" borderId="0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3" xfId="0" applyFont="1" applyFill="1" applyBorder="1"/>
    <xf numFmtId="0" fontId="0" fillId="0" borderId="0" xfId="0" applyBorder="1"/>
    <xf numFmtId="0" fontId="5" fillId="0" borderId="0" xfId="0" applyFont="1" applyBorder="1"/>
    <xf numFmtId="0" fontId="4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30" xfId="0" applyBorder="1"/>
    <xf numFmtId="0" fontId="5" fillId="0" borderId="6" xfId="0" applyFont="1" applyBorder="1"/>
    <xf numFmtId="0" fontId="4" fillId="0" borderId="6" xfId="0" applyFont="1" applyFill="1" applyBorder="1"/>
    <xf numFmtId="0" fontId="4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opLeftCell="A34" workbookViewId="0">
      <selection activeCell="A64" sqref="A64"/>
    </sheetView>
  </sheetViews>
  <sheetFormatPr defaultRowHeight="15"/>
  <cols>
    <col min="1" max="1" width="38.85546875" customWidth="1"/>
    <col min="2" max="5" width="9.28515625" customWidth="1"/>
    <col min="251" max="251" width="38.85546875" customWidth="1"/>
    <col min="252" max="253" width="11.42578125" customWidth="1"/>
    <col min="254" max="254" width="11.28515625" customWidth="1"/>
    <col min="255" max="255" width="9.5703125" customWidth="1"/>
  </cols>
  <sheetData>
    <row r="1" spans="1:6" ht="21.75" customHeight="1">
      <c r="A1" s="47" t="s">
        <v>72</v>
      </c>
    </row>
    <row r="2" spans="1:6" ht="15.75">
      <c r="A2" s="1" t="s">
        <v>52</v>
      </c>
    </row>
    <row r="3" spans="1:6" ht="15.75" thickBot="1">
      <c r="A3" s="39" t="s">
        <v>0</v>
      </c>
    </row>
    <row r="4" spans="1:6" ht="12.6" customHeight="1" thickBot="1">
      <c r="A4" s="2"/>
      <c r="B4" s="3" t="s">
        <v>57</v>
      </c>
      <c r="C4" s="3" t="s">
        <v>59</v>
      </c>
      <c r="D4" s="49" t="s">
        <v>48</v>
      </c>
      <c r="E4" s="48"/>
    </row>
    <row r="5" spans="1:6" ht="12.6" customHeight="1">
      <c r="A5" s="4" t="s">
        <v>1</v>
      </c>
      <c r="B5" s="5" t="s">
        <v>58</v>
      </c>
      <c r="C5" s="5" t="s">
        <v>51</v>
      </c>
      <c r="D5" s="40" t="s">
        <v>49</v>
      </c>
      <c r="E5" s="6" t="s">
        <v>50</v>
      </c>
    </row>
    <row r="6" spans="1:6" ht="15.75" customHeight="1" thickBot="1">
      <c r="A6" s="7" t="s">
        <v>2</v>
      </c>
      <c r="B6" s="5">
        <v>2017</v>
      </c>
      <c r="C6" s="50">
        <v>2018</v>
      </c>
      <c r="D6" s="41">
        <v>2018</v>
      </c>
      <c r="E6" s="6">
        <v>2018</v>
      </c>
    </row>
    <row r="7" spans="1:6" ht="12.6" customHeight="1" thickBot="1">
      <c r="A7" s="11" t="s">
        <v>3</v>
      </c>
      <c r="B7" s="46">
        <v>8320</v>
      </c>
      <c r="C7" s="46">
        <v>8637</v>
      </c>
      <c r="D7" s="45">
        <v>5622</v>
      </c>
      <c r="E7" s="44">
        <v>3015</v>
      </c>
    </row>
    <row r="8" spans="1:6" ht="12.6" customHeight="1">
      <c r="A8" s="12" t="s">
        <v>4</v>
      </c>
      <c r="B8" s="27">
        <v>386</v>
      </c>
      <c r="C8" s="27">
        <v>380</v>
      </c>
      <c r="D8" s="22">
        <v>380</v>
      </c>
      <c r="E8" s="33">
        <v>0</v>
      </c>
    </row>
    <row r="9" spans="1:6" ht="12.6" customHeight="1" thickBot="1">
      <c r="A9" s="13" t="s">
        <v>5</v>
      </c>
      <c r="B9" s="28">
        <v>200</v>
      </c>
      <c r="C9" s="28">
        <v>200</v>
      </c>
      <c r="D9" s="19">
        <v>0</v>
      </c>
      <c r="E9" s="34">
        <v>200</v>
      </c>
    </row>
    <row r="10" spans="1:6" ht="12.6" customHeight="1" thickBot="1">
      <c r="A10" s="11" t="s">
        <v>6</v>
      </c>
      <c r="B10" s="29">
        <v>459</v>
      </c>
      <c r="C10" s="29">
        <v>556</v>
      </c>
      <c r="D10" s="21">
        <v>556</v>
      </c>
      <c r="E10" s="35">
        <v>0</v>
      </c>
    </row>
    <row r="11" spans="1:6" ht="12.6" customHeight="1" thickBot="1">
      <c r="A11" s="14" t="s">
        <v>7</v>
      </c>
      <c r="B11" s="30">
        <v>172</v>
      </c>
      <c r="C11" s="30">
        <v>269</v>
      </c>
      <c r="D11" s="23">
        <v>269</v>
      </c>
      <c r="E11" s="36"/>
    </row>
    <row r="12" spans="1:6" ht="12.6" customHeight="1" thickBot="1">
      <c r="A12" s="11" t="s">
        <v>8</v>
      </c>
      <c r="B12" s="29">
        <v>4</v>
      </c>
      <c r="C12" s="29">
        <v>1</v>
      </c>
      <c r="D12" s="21">
        <v>1</v>
      </c>
      <c r="E12" s="35">
        <v>0</v>
      </c>
    </row>
    <row r="13" spans="1:6" ht="12.6" customHeight="1" thickBot="1">
      <c r="A13" s="11" t="s">
        <v>9</v>
      </c>
      <c r="B13" s="29">
        <f>B14+B15+B16</f>
        <v>34088</v>
      </c>
      <c r="C13" s="29">
        <f>C14+C15+C16</f>
        <v>42553</v>
      </c>
      <c r="D13" s="21">
        <f>SUM(D14:D16)</f>
        <v>42553</v>
      </c>
      <c r="E13" s="35">
        <f>E14+E15+E16</f>
        <v>0</v>
      </c>
    </row>
    <row r="14" spans="1:6" ht="12.6" customHeight="1">
      <c r="A14" s="12" t="s">
        <v>10</v>
      </c>
      <c r="B14" s="27">
        <v>5514</v>
      </c>
      <c r="C14" s="27">
        <v>5550</v>
      </c>
      <c r="D14" s="22">
        <v>5550</v>
      </c>
      <c r="E14" s="33">
        <v>0</v>
      </c>
    </row>
    <row r="15" spans="1:6" ht="12.6" customHeight="1">
      <c r="A15" s="15" t="s">
        <v>31</v>
      </c>
      <c r="B15" s="31">
        <v>28227</v>
      </c>
      <c r="C15" s="31">
        <v>35988</v>
      </c>
      <c r="D15" s="18">
        <v>35988</v>
      </c>
      <c r="E15" s="37">
        <v>0</v>
      </c>
    </row>
    <row r="16" spans="1:6" ht="12.6" customHeight="1" thickBot="1">
      <c r="A16" s="16" t="s">
        <v>11</v>
      </c>
      <c r="B16" s="28">
        <v>347</v>
      </c>
      <c r="C16" s="28">
        <v>1015</v>
      </c>
      <c r="D16" s="51">
        <v>1015</v>
      </c>
      <c r="E16" s="34">
        <v>0</v>
      </c>
      <c r="F16" s="8" t="s">
        <v>1</v>
      </c>
    </row>
    <row r="17" spans="1:10" ht="16.5" customHeight="1" thickBot="1">
      <c r="A17" s="17" t="s">
        <v>12</v>
      </c>
      <c r="B17" s="32">
        <f>B7+B10+B12+B13</f>
        <v>42871</v>
      </c>
      <c r="C17" s="32">
        <f>C7+C10+C12+C13</f>
        <v>51747</v>
      </c>
      <c r="D17" s="20">
        <f>D7+D10+D12+D13</f>
        <v>48732</v>
      </c>
      <c r="E17" s="38">
        <f>E7+E10+E12+E13</f>
        <v>3015</v>
      </c>
    </row>
    <row r="18" spans="1:10" ht="15.75" customHeight="1" thickBot="1">
      <c r="A18" s="9" t="s">
        <v>13</v>
      </c>
    </row>
    <row r="19" spans="1:10" ht="12.6" customHeight="1" thickBot="1">
      <c r="A19" s="11" t="s">
        <v>14</v>
      </c>
      <c r="B19" s="29">
        <f>B20+B26+B31</f>
        <v>8690</v>
      </c>
      <c r="C19" s="29">
        <f>C20+C26+C31</f>
        <v>9129</v>
      </c>
      <c r="D19" s="21">
        <f>D20+D26+D31</f>
        <v>7499</v>
      </c>
      <c r="E19" s="35">
        <f>E20+E26+E31</f>
        <v>1630</v>
      </c>
    </row>
    <row r="20" spans="1:10" ht="12.6" customHeight="1" thickBot="1">
      <c r="A20" s="58" t="s">
        <v>15</v>
      </c>
      <c r="B20" s="42">
        <v>5770</v>
      </c>
      <c r="C20" s="55">
        <f>SUM(C21:C25)</f>
        <v>6212</v>
      </c>
      <c r="D20" s="55">
        <f>SUM(D21:D25)</f>
        <v>5012</v>
      </c>
      <c r="E20" s="55">
        <f>SUM(E21:E25)</f>
        <v>1200</v>
      </c>
    </row>
    <row r="21" spans="1:10" ht="12.6" customHeight="1">
      <c r="A21" s="12" t="s">
        <v>16</v>
      </c>
      <c r="B21" s="27">
        <v>484</v>
      </c>
      <c r="C21" s="27">
        <v>678</v>
      </c>
      <c r="D21" s="22">
        <v>613</v>
      </c>
      <c r="E21" s="33">
        <v>65</v>
      </c>
    </row>
    <row r="22" spans="1:10" ht="12.6" customHeight="1">
      <c r="A22" s="15" t="s">
        <v>70</v>
      </c>
      <c r="B22" s="31">
        <v>45</v>
      </c>
      <c r="C22" s="31">
        <v>65</v>
      </c>
      <c r="D22" s="18">
        <v>45</v>
      </c>
      <c r="E22" s="37">
        <v>20</v>
      </c>
    </row>
    <row r="23" spans="1:10" ht="12.6" customHeight="1">
      <c r="A23" s="15" t="s">
        <v>17</v>
      </c>
      <c r="B23" s="31">
        <v>20</v>
      </c>
      <c r="C23" s="31">
        <v>20</v>
      </c>
      <c r="D23" s="18">
        <v>20</v>
      </c>
      <c r="E23" s="37">
        <v>0</v>
      </c>
    </row>
    <row r="24" spans="1:10" ht="12.6" customHeight="1">
      <c r="A24" s="15" t="s">
        <v>18</v>
      </c>
      <c r="B24" s="31">
        <v>5000</v>
      </c>
      <c r="C24" s="31">
        <v>5115</v>
      </c>
      <c r="D24" s="18">
        <v>4000</v>
      </c>
      <c r="E24" s="37">
        <v>1115</v>
      </c>
      <c r="I24" s="61"/>
      <c r="J24" s="61"/>
    </row>
    <row r="25" spans="1:10" ht="12.6" customHeight="1" thickBot="1">
      <c r="A25" s="13" t="s">
        <v>19</v>
      </c>
      <c r="B25" s="28">
        <v>221</v>
      </c>
      <c r="C25" s="28">
        <v>334</v>
      </c>
      <c r="D25" s="19">
        <v>334</v>
      </c>
      <c r="E25" s="34">
        <v>0</v>
      </c>
      <c r="I25" s="61"/>
      <c r="J25" s="61"/>
    </row>
    <row r="26" spans="1:10" ht="12.6" customHeight="1" thickBot="1">
      <c r="A26" s="58" t="s">
        <v>40</v>
      </c>
      <c r="B26" s="55">
        <f>SUM(B27:B30)</f>
        <v>2750</v>
      </c>
      <c r="C26" s="55">
        <f>SUM(C27:C30)</f>
        <v>2747</v>
      </c>
      <c r="D26" s="55">
        <f>SUM(D27:D30)</f>
        <v>2487</v>
      </c>
      <c r="E26" s="55">
        <f>SUM(E27:E30)</f>
        <v>260</v>
      </c>
      <c r="I26" s="61"/>
      <c r="J26" s="61"/>
    </row>
    <row r="27" spans="1:10" ht="12.6" customHeight="1">
      <c r="A27" s="24" t="s">
        <v>20</v>
      </c>
      <c r="B27" s="27">
        <v>150</v>
      </c>
      <c r="C27" s="27">
        <v>180</v>
      </c>
      <c r="D27" s="22">
        <v>160</v>
      </c>
      <c r="E27" s="33">
        <v>20</v>
      </c>
      <c r="I27" s="62"/>
      <c r="J27" s="61"/>
    </row>
    <row r="28" spans="1:10" ht="12.6" customHeight="1">
      <c r="A28" s="15" t="s">
        <v>21</v>
      </c>
      <c r="B28" s="31">
        <v>350</v>
      </c>
      <c r="C28" s="31">
        <v>370</v>
      </c>
      <c r="D28" s="18">
        <v>350</v>
      </c>
      <c r="E28" s="37">
        <v>20</v>
      </c>
      <c r="I28" s="62"/>
      <c r="J28" s="61"/>
    </row>
    <row r="29" spans="1:10" ht="12.6" customHeight="1">
      <c r="A29" s="13" t="s">
        <v>53</v>
      </c>
      <c r="B29" s="28">
        <v>1500</v>
      </c>
      <c r="C29" s="28">
        <v>1447</v>
      </c>
      <c r="D29" s="19">
        <v>1297</v>
      </c>
      <c r="E29" s="34">
        <v>150</v>
      </c>
      <c r="I29" s="62"/>
      <c r="J29" s="61"/>
    </row>
    <row r="30" spans="1:10" ht="12.6" customHeight="1" thickBot="1">
      <c r="A30" s="13" t="s">
        <v>22</v>
      </c>
      <c r="B30" s="28">
        <v>750</v>
      </c>
      <c r="C30" s="28">
        <v>750</v>
      </c>
      <c r="D30" s="19">
        <v>680</v>
      </c>
      <c r="E30" s="34">
        <v>70</v>
      </c>
      <c r="I30" s="62"/>
      <c r="J30" s="61"/>
    </row>
    <row r="31" spans="1:10" ht="12.6" customHeight="1" thickBot="1">
      <c r="A31" s="58" t="s">
        <v>47</v>
      </c>
      <c r="B31" s="42">
        <v>170</v>
      </c>
      <c r="C31" s="42">
        <v>170</v>
      </c>
      <c r="D31" s="55">
        <v>0</v>
      </c>
      <c r="E31" s="52">
        <v>170</v>
      </c>
      <c r="I31" s="62"/>
      <c r="J31" s="61"/>
    </row>
    <row r="32" spans="1:10" ht="12.6" customHeight="1" thickBot="1">
      <c r="A32" s="11" t="s">
        <v>23</v>
      </c>
      <c r="B32" s="29">
        <f>B33+B34+B35+B36</f>
        <v>3025</v>
      </c>
      <c r="C32" s="29">
        <f>C33+C34+C35+C36</f>
        <v>3156</v>
      </c>
      <c r="D32" s="21">
        <f>D33+D34+D35+D36</f>
        <v>2965</v>
      </c>
      <c r="E32" s="35">
        <f>E33+E34+E35+E36</f>
        <v>191</v>
      </c>
      <c r="I32" s="61"/>
      <c r="J32" s="61"/>
    </row>
    <row r="33" spans="1:10" ht="12.6" customHeight="1" thickBot="1">
      <c r="A33" s="58" t="s">
        <v>24</v>
      </c>
      <c r="B33" s="42">
        <v>503</v>
      </c>
      <c r="C33" s="42">
        <v>505</v>
      </c>
      <c r="D33" s="55">
        <v>455</v>
      </c>
      <c r="E33" s="52">
        <v>50</v>
      </c>
      <c r="I33" s="61"/>
      <c r="J33" s="61"/>
    </row>
    <row r="34" spans="1:10" ht="12.6" customHeight="1" thickBot="1">
      <c r="A34" s="58" t="s">
        <v>41</v>
      </c>
      <c r="B34" s="42">
        <v>50</v>
      </c>
      <c r="C34" s="42">
        <v>50</v>
      </c>
      <c r="D34" s="55">
        <v>50</v>
      </c>
      <c r="E34" s="52">
        <v>0</v>
      </c>
      <c r="I34" s="61"/>
      <c r="J34" s="61"/>
    </row>
    <row r="35" spans="1:10" ht="12.6" customHeight="1" thickBot="1">
      <c r="A35" s="58" t="s">
        <v>42</v>
      </c>
      <c r="B35" s="42">
        <v>10</v>
      </c>
      <c r="C35" s="42">
        <v>10</v>
      </c>
      <c r="D35" s="55">
        <v>10</v>
      </c>
      <c r="E35" s="52">
        <v>0</v>
      </c>
      <c r="I35" s="61"/>
      <c r="J35" s="61"/>
    </row>
    <row r="36" spans="1:10" ht="12.6" customHeight="1" thickBot="1">
      <c r="A36" s="58" t="s">
        <v>43</v>
      </c>
      <c r="B36" s="55">
        <f>SUM(B37:B41)</f>
        <v>2462</v>
      </c>
      <c r="C36" s="55">
        <f>SUM(C37:C41)</f>
        <v>2591</v>
      </c>
      <c r="D36" s="55">
        <f>SUM(D37:D41)</f>
        <v>2450</v>
      </c>
      <c r="E36" s="55">
        <f>SUM(E37:E40)</f>
        <v>141</v>
      </c>
    </row>
    <row r="37" spans="1:10" ht="12.6" customHeight="1">
      <c r="A37" s="12" t="s">
        <v>44</v>
      </c>
      <c r="B37" s="27">
        <v>35</v>
      </c>
      <c r="C37" s="27">
        <v>35</v>
      </c>
      <c r="D37" s="22">
        <v>35</v>
      </c>
      <c r="E37" s="33">
        <v>0</v>
      </c>
    </row>
    <row r="38" spans="1:10" ht="12.6" customHeight="1">
      <c r="A38" s="14" t="s">
        <v>54</v>
      </c>
      <c r="B38" s="27">
        <v>300</v>
      </c>
      <c r="C38" s="27">
        <v>300</v>
      </c>
      <c r="D38" s="22">
        <v>300</v>
      </c>
      <c r="E38" s="33">
        <v>0</v>
      </c>
    </row>
    <row r="39" spans="1:10" ht="12.6" customHeight="1">
      <c r="A39" s="13" t="s">
        <v>45</v>
      </c>
      <c r="B39" s="31">
        <v>1587</v>
      </c>
      <c r="C39" s="31">
        <v>1587</v>
      </c>
      <c r="D39" s="18">
        <v>1446</v>
      </c>
      <c r="E39" s="37">
        <v>141</v>
      </c>
    </row>
    <row r="40" spans="1:10" ht="12.6" customHeight="1">
      <c r="A40" s="13" t="s">
        <v>46</v>
      </c>
      <c r="B40" s="28">
        <v>193</v>
      </c>
      <c r="C40" s="28">
        <v>140</v>
      </c>
      <c r="D40" s="19">
        <v>140</v>
      </c>
      <c r="E40" s="34">
        <v>0</v>
      </c>
    </row>
    <row r="41" spans="1:10" ht="12.6" customHeight="1" thickBot="1">
      <c r="A41" s="14" t="s">
        <v>62</v>
      </c>
      <c r="B41" s="30">
        <v>347</v>
      </c>
      <c r="C41" s="30">
        <v>529</v>
      </c>
      <c r="D41" s="23">
        <v>529</v>
      </c>
      <c r="E41" s="36">
        <v>0</v>
      </c>
    </row>
    <row r="42" spans="1:10" ht="12.6" customHeight="1" thickBot="1">
      <c r="A42" s="11" t="s">
        <v>25</v>
      </c>
      <c r="B42" s="29">
        <f>B43+B44+B45+B46+B47+B48+B49+B50</f>
        <v>28963</v>
      </c>
      <c r="C42" s="29">
        <f>C43+C44+C45+C46+C47+C48+C49+C50+C51</f>
        <v>36829</v>
      </c>
      <c r="D42" s="35">
        <f>D43+D44+D45+D46+D47+D48+D49+D50+D51</f>
        <v>35930</v>
      </c>
      <c r="E42" s="35">
        <f>SUM(E44+E46+E49+E51)</f>
        <v>899</v>
      </c>
    </row>
    <row r="43" spans="1:10" ht="12.6" customHeight="1" thickBot="1">
      <c r="A43" s="58" t="s">
        <v>26</v>
      </c>
      <c r="B43" s="42">
        <v>20534</v>
      </c>
      <c r="C43" s="42">
        <v>25981</v>
      </c>
      <c r="D43" s="55">
        <v>25981</v>
      </c>
      <c r="E43" s="52">
        <v>0</v>
      </c>
    </row>
    <row r="44" spans="1:10" ht="12.6" customHeight="1" thickBot="1">
      <c r="A44" s="14" t="s">
        <v>32</v>
      </c>
      <c r="B44" s="30">
        <v>637</v>
      </c>
      <c r="C44" s="30">
        <v>994</v>
      </c>
      <c r="D44" s="23">
        <v>357</v>
      </c>
      <c r="E44" s="36">
        <v>637</v>
      </c>
    </row>
    <row r="45" spans="1:10" ht="12.6" customHeight="1" thickBot="1">
      <c r="A45" s="58" t="s">
        <v>33</v>
      </c>
      <c r="B45" s="42">
        <v>7160</v>
      </c>
      <c r="C45" s="42">
        <v>8815</v>
      </c>
      <c r="D45" s="55">
        <v>8815</v>
      </c>
      <c r="E45" s="52">
        <v>0</v>
      </c>
    </row>
    <row r="46" spans="1:10" ht="12.6" customHeight="1" thickBot="1">
      <c r="A46" s="14" t="s">
        <v>34</v>
      </c>
      <c r="B46" s="30">
        <v>217</v>
      </c>
      <c r="C46" s="30">
        <v>350</v>
      </c>
      <c r="D46" s="23">
        <v>121</v>
      </c>
      <c r="E46" s="36">
        <v>229</v>
      </c>
    </row>
    <row r="47" spans="1:10" ht="12.6" customHeight="1" thickBot="1">
      <c r="A47" s="68" t="s">
        <v>63</v>
      </c>
      <c r="B47" s="42">
        <v>90</v>
      </c>
      <c r="C47" s="42">
        <v>94</v>
      </c>
      <c r="D47" s="55">
        <v>94</v>
      </c>
      <c r="E47" s="52">
        <v>0</v>
      </c>
    </row>
    <row r="48" spans="1:10" ht="12.6" customHeight="1" thickBot="1">
      <c r="A48" s="58" t="s">
        <v>35</v>
      </c>
      <c r="B48" s="42">
        <v>315</v>
      </c>
      <c r="C48" s="42">
        <v>519</v>
      </c>
      <c r="D48" s="55">
        <v>519</v>
      </c>
      <c r="E48" s="52">
        <v>0</v>
      </c>
    </row>
    <row r="49" spans="1:9" ht="12.6" customHeight="1" thickBot="1">
      <c r="A49" s="14" t="s">
        <v>36</v>
      </c>
      <c r="B49" s="30">
        <v>10</v>
      </c>
      <c r="C49" s="30">
        <v>21</v>
      </c>
      <c r="D49" s="23">
        <v>8</v>
      </c>
      <c r="E49" s="36">
        <v>13</v>
      </c>
      <c r="I49" t="s">
        <v>1</v>
      </c>
    </row>
    <row r="50" spans="1:9" ht="12.6" customHeight="1" thickBot="1">
      <c r="A50" s="68" t="s">
        <v>64</v>
      </c>
      <c r="B50" s="42">
        <v>0</v>
      </c>
      <c r="C50" s="42">
        <v>35</v>
      </c>
      <c r="D50" s="55">
        <v>35</v>
      </c>
      <c r="E50" s="52">
        <v>0</v>
      </c>
    </row>
    <row r="51" spans="1:9" ht="12.6" customHeight="1" thickBot="1">
      <c r="A51" s="14" t="s">
        <v>39</v>
      </c>
      <c r="B51" s="30">
        <v>0</v>
      </c>
      <c r="C51" s="30">
        <v>20</v>
      </c>
      <c r="D51" s="23">
        <v>0</v>
      </c>
      <c r="E51" s="36">
        <v>20</v>
      </c>
    </row>
    <row r="52" spans="1:9" ht="12.6" customHeight="1" thickBot="1">
      <c r="A52" s="11" t="s">
        <v>27</v>
      </c>
      <c r="B52" s="29">
        <v>665</v>
      </c>
      <c r="C52" s="29">
        <v>1020</v>
      </c>
      <c r="D52" s="21">
        <v>1020</v>
      </c>
      <c r="E52" s="35">
        <v>0</v>
      </c>
    </row>
    <row r="53" spans="1:9" ht="12.6" customHeight="1" thickBot="1">
      <c r="A53" s="11" t="s">
        <v>37</v>
      </c>
      <c r="B53" s="21">
        <f>B54+B55+B56+B57</f>
        <v>1528</v>
      </c>
      <c r="C53" s="21">
        <f>C54+C55+C56+C57</f>
        <v>1613</v>
      </c>
      <c r="D53" s="21">
        <f>D54+D55+D56+D57</f>
        <v>1518</v>
      </c>
      <c r="E53" s="35">
        <f>E54+E55+E56</f>
        <v>95</v>
      </c>
    </row>
    <row r="54" spans="1:9" ht="12.6" customHeight="1">
      <c r="A54" s="59" t="s">
        <v>38</v>
      </c>
      <c r="B54" s="27">
        <v>754</v>
      </c>
      <c r="C54" s="27">
        <v>757</v>
      </c>
      <c r="D54" s="22">
        <v>757</v>
      </c>
      <c r="E54" s="33">
        <v>0</v>
      </c>
    </row>
    <row r="55" spans="1:9" ht="12.6" customHeight="1" thickBot="1">
      <c r="A55" s="16" t="s">
        <v>28</v>
      </c>
      <c r="B55" s="28">
        <v>434</v>
      </c>
      <c r="C55" s="28">
        <v>451</v>
      </c>
      <c r="D55" s="19">
        <v>356</v>
      </c>
      <c r="E55" s="34">
        <v>95</v>
      </c>
    </row>
    <row r="56" spans="1:9" ht="12.6" customHeight="1" thickBot="1">
      <c r="A56" s="69" t="s">
        <v>65</v>
      </c>
      <c r="B56" s="42">
        <v>270</v>
      </c>
      <c r="C56" s="42">
        <v>70</v>
      </c>
      <c r="D56" s="55">
        <v>70</v>
      </c>
      <c r="E56" s="52">
        <v>0</v>
      </c>
    </row>
    <row r="57" spans="1:9" ht="12.6" customHeight="1" thickBot="1">
      <c r="A57" s="60" t="s">
        <v>66</v>
      </c>
      <c r="B57" s="30">
        <v>70</v>
      </c>
      <c r="C57" s="30">
        <v>335</v>
      </c>
      <c r="D57" s="23">
        <v>335</v>
      </c>
      <c r="E57" s="36">
        <v>0</v>
      </c>
    </row>
    <row r="58" spans="1:9" ht="17.25" customHeight="1" thickBot="1">
      <c r="A58" s="25" t="s">
        <v>29</v>
      </c>
      <c r="B58" s="43">
        <f>B19+B32+B42+B52+B53</f>
        <v>42871</v>
      </c>
      <c r="C58" s="43">
        <f>C19+C32+C42+C52+C53</f>
        <v>51747</v>
      </c>
      <c r="D58" s="56">
        <f>D19+D32+D42+D52+D53</f>
        <v>48932</v>
      </c>
      <c r="E58" s="53">
        <f>E19+E32+E42+E52+E53</f>
        <v>2815</v>
      </c>
    </row>
    <row r="59" spans="1:9" ht="12.6" customHeight="1" thickBot="1">
      <c r="A59" s="26" t="s">
        <v>30</v>
      </c>
      <c r="B59" s="42">
        <f>B17-B58</f>
        <v>0</v>
      </c>
      <c r="C59" s="54">
        <f>C17-C58</f>
        <v>0</v>
      </c>
      <c r="D59" s="55">
        <f>D17-D58</f>
        <v>-200</v>
      </c>
      <c r="E59" s="54">
        <f>E17-E58</f>
        <v>200</v>
      </c>
    </row>
    <row r="60" spans="1:9">
      <c r="A60" s="10"/>
    </row>
    <row r="61" spans="1:9">
      <c r="A61" s="10" t="s">
        <v>67</v>
      </c>
      <c r="C61" t="s">
        <v>68</v>
      </c>
    </row>
    <row r="62" spans="1:9">
      <c r="A62" s="57" t="s">
        <v>71</v>
      </c>
      <c r="C62" s="39" t="s">
        <v>69</v>
      </c>
    </row>
    <row r="64" spans="1:9">
      <c r="A64" s="70" t="s">
        <v>75</v>
      </c>
    </row>
  </sheetData>
  <phoneticPr fontId="0" type="noConversion"/>
  <pageMargins left="0.78740157480314965" right="0.70866141732283472" top="0.59055118110236227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tabSelected="1" topLeftCell="A3" workbookViewId="0">
      <selection activeCell="A34" sqref="A34"/>
    </sheetView>
  </sheetViews>
  <sheetFormatPr defaultRowHeight="15"/>
  <cols>
    <col min="1" max="1" width="42.140625" customWidth="1"/>
    <col min="2" max="4" width="11.7109375" customWidth="1"/>
    <col min="250" max="250" width="38.85546875" customWidth="1"/>
    <col min="251" max="252" width="11.42578125" customWidth="1"/>
    <col min="253" max="253" width="11.28515625" customWidth="1"/>
    <col min="254" max="254" width="9.5703125" customWidth="1"/>
  </cols>
  <sheetData>
    <row r="2" spans="1:15" ht="21.75" customHeight="1">
      <c r="A2" s="47" t="s">
        <v>72</v>
      </c>
    </row>
    <row r="3" spans="1:15" ht="15.75">
      <c r="A3" s="1" t="s">
        <v>55</v>
      </c>
      <c r="I3" s="65"/>
      <c r="J3" s="65"/>
      <c r="K3" s="65"/>
      <c r="L3" s="65"/>
      <c r="M3" s="65"/>
      <c r="N3" s="65"/>
      <c r="O3" s="65"/>
    </row>
    <row r="4" spans="1:15" ht="15.75" thickBot="1">
      <c r="A4" s="39" t="s">
        <v>0</v>
      </c>
      <c r="I4" s="65"/>
      <c r="J4" s="65"/>
      <c r="K4" s="65"/>
      <c r="L4" s="65"/>
      <c r="M4" s="65"/>
      <c r="N4" s="65"/>
      <c r="O4" s="65"/>
    </row>
    <row r="5" spans="1:15" ht="12.6" customHeight="1">
      <c r="A5" s="2"/>
      <c r="B5" s="3" t="s">
        <v>59</v>
      </c>
      <c r="C5" s="3" t="s">
        <v>60</v>
      </c>
      <c r="D5" s="3" t="s">
        <v>60</v>
      </c>
      <c r="I5" s="65"/>
      <c r="J5" s="65"/>
      <c r="K5" s="65"/>
      <c r="L5" s="65"/>
      <c r="M5" s="65"/>
      <c r="N5" s="65"/>
      <c r="O5" s="65"/>
    </row>
    <row r="6" spans="1:15" ht="12.6" customHeight="1">
      <c r="A6" s="4" t="s">
        <v>1</v>
      </c>
      <c r="B6" s="5" t="s">
        <v>51</v>
      </c>
      <c r="C6" s="5" t="s">
        <v>61</v>
      </c>
      <c r="D6" s="5" t="s">
        <v>61</v>
      </c>
      <c r="I6" s="65"/>
      <c r="J6" s="65"/>
      <c r="K6" s="65"/>
      <c r="L6" s="65"/>
      <c r="M6" s="65"/>
      <c r="N6" s="65"/>
      <c r="O6" s="65"/>
    </row>
    <row r="7" spans="1:15" ht="15.75" customHeight="1" thickBot="1">
      <c r="A7" s="7" t="s">
        <v>2</v>
      </c>
      <c r="B7" s="50">
        <v>2018</v>
      </c>
      <c r="C7" s="50">
        <v>2019</v>
      </c>
      <c r="D7" s="50">
        <v>2020</v>
      </c>
      <c r="I7" s="66"/>
      <c r="J7" s="65"/>
      <c r="K7" s="65"/>
      <c r="L7" s="65"/>
      <c r="M7" s="65"/>
      <c r="N7" s="65"/>
      <c r="O7" s="65"/>
    </row>
    <row r="8" spans="1:15" ht="15" customHeight="1" thickBot="1">
      <c r="A8" s="11" t="s">
        <v>3</v>
      </c>
      <c r="B8" s="46">
        <v>8637</v>
      </c>
      <c r="C8" s="46">
        <v>8772</v>
      </c>
      <c r="D8" s="46">
        <v>8772</v>
      </c>
      <c r="I8" s="63"/>
      <c r="J8" s="65"/>
      <c r="K8" s="65"/>
      <c r="L8" s="65"/>
      <c r="M8" s="65"/>
      <c r="N8" s="65"/>
      <c r="O8" s="65"/>
    </row>
    <row r="9" spans="1:15" ht="15" customHeight="1" thickBot="1">
      <c r="A9" s="11" t="s">
        <v>6</v>
      </c>
      <c r="B9" s="29">
        <v>556</v>
      </c>
      <c r="C9" s="29">
        <v>556</v>
      </c>
      <c r="D9" s="29">
        <v>556</v>
      </c>
      <c r="I9" s="63"/>
      <c r="J9" s="65"/>
      <c r="K9" s="65"/>
      <c r="L9" s="65"/>
      <c r="M9" s="65"/>
      <c r="N9" s="65"/>
      <c r="O9" s="65"/>
    </row>
    <row r="10" spans="1:15" ht="15" customHeight="1" thickBot="1">
      <c r="A10" s="11" t="s">
        <v>8</v>
      </c>
      <c r="B10" s="29">
        <v>1</v>
      </c>
      <c r="C10" s="29">
        <v>1</v>
      </c>
      <c r="D10" s="29">
        <v>1</v>
      </c>
      <c r="I10" s="63"/>
      <c r="J10" s="65"/>
      <c r="K10" s="65"/>
      <c r="L10" s="65"/>
      <c r="M10" s="65"/>
      <c r="N10" s="65"/>
      <c r="O10" s="65"/>
    </row>
    <row r="11" spans="1:15" ht="15" customHeight="1" thickBot="1">
      <c r="A11" s="11" t="s">
        <v>9</v>
      </c>
      <c r="B11" s="29">
        <f>B12+B13+B14</f>
        <v>42553</v>
      </c>
      <c r="C11" s="29">
        <f>C12+C13+C14</f>
        <v>41997</v>
      </c>
      <c r="D11" s="29">
        <f>D12+D13+D14</f>
        <v>41538</v>
      </c>
      <c r="I11" s="63"/>
      <c r="J11" s="65"/>
      <c r="K11" s="65"/>
      <c r="L11" s="65"/>
      <c r="M11" s="65"/>
      <c r="N11" s="65"/>
      <c r="O11" s="65"/>
    </row>
    <row r="12" spans="1:15" ht="15" customHeight="1">
      <c r="A12" s="12" t="s">
        <v>10</v>
      </c>
      <c r="B12" s="27">
        <v>5550</v>
      </c>
      <c r="C12" s="27">
        <v>5550</v>
      </c>
      <c r="D12" s="27">
        <v>5550</v>
      </c>
      <c r="I12" s="57"/>
      <c r="J12" s="65"/>
      <c r="K12" s="65"/>
      <c r="L12" s="65"/>
      <c r="M12" s="65"/>
      <c r="N12" s="65"/>
      <c r="O12" s="65"/>
    </row>
    <row r="13" spans="1:15" ht="15" customHeight="1">
      <c r="A13" s="15" t="s">
        <v>31</v>
      </c>
      <c r="B13" s="31">
        <v>35988</v>
      </c>
      <c r="C13" s="31">
        <v>35988</v>
      </c>
      <c r="D13" s="31">
        <v>35988</v>
      </c>
      <c r="I13" s="57"/>
      <c r="J13" s="65"/>
      <c r="K13" s="65"/>
      <c r="L13" s="65"/>
      <c r="M13" s="65"/>
      <c r="N13" s="65"/>
      <c r="O13" s="65"/>
    </row>
    <row r="14" spans="1:15" ht="15" customHeight="1" thickBot="1">
      <c r="A14" s="16" t="s">
        <v>11</v>
      </c>
      <c r="B14" s="28">
        <v>1015</v>
      </c>
      <c r="C14" s="28">
        <v>459</v>
      </c>
      <c r="D14" s="67">
        <v>0</v>
      </c>
      <c r="E14" s="8" t="s">
        <v>1</v>
      </c>
      <c r="I14" s="57"/>
      <c r="J14" s="65"/>
      <c r="K14" s="65"/>
      <c r="L14" s="65"/>
      <c r="M14" s="65"/>
      <c r="N14" s="65"/>
      <c r="O14" s="65"/>
    </row>
    <row r="15" spans="1:15" ht="15" customHeight="1" thickBot="1">
      <c r="A15" s="17" t="s">
        <v>12</v>
      </c>
      <c r="B15" s="32">
        <f>B8+B9+B10+B11</f>
        <v>51747</v>
      </c>
      <c r="C15" s="32">
        <f>C8+C9+C10+C11</f>
        <v>51326</v>
      </c>
      <c r="D15" s="32">
        <f>D8+D9+D10+D11</f>
        <v>50867</v>
      </c>
      <c r="I15" s="63"/>
      <c r="J15" s="65"/>
      <c r="K15" s="65"/>
      <c r="L15" s="65"/>
      <c r="M15" s="65"/>
      <c r="N15" s="65"/>
      <c r="O15" s="65"/>
    </row>
    <row r="16" spans="1:15" ht="15" customHeight="1" thickBot="1">
      <c r="A16" s="9" t="s">
        <v>13</v>
      </c>
      <c r="I16" s="66"/>
      <c r="J16" s="65"/>
      <c r="K16" s="65"/>
      <c r="L16" s="65"/>
      <c r="M16" s="65"/>
      <c r="N16" s="65"/>
      <c r="O16" s="65"/>
    </row>
    <row r="17" spans="1:15" ht="15" customHeight="1" thickBot="1">
      <c r="A17" s="11" t="s">
        <v>14</v>
      </c>
      <c r="B17" s="29">
        <v>9129</v>
      </c>
      <c r="C17" s="29">
        <v>9264</v>
      </c>
      <c r="D17" s="29">
        <v>9264</v>
      </c>
      <c r="I17" s="63"/>
      <c r="J17" s="65"/>
      <c r="K17" s="65"/>
      <c r="L17" s="65"/>
      <c r="M17" s="65"/>
      <c r="N17" s="65"/>
      <c r="O17" s="65"/>
    </row>
    <row r="18" spans="1:15" ht="15" customHeight="1" thickBot="1">
      <c r="A18" s="68" t="s">
        <v>56</v>
      </c>
      <c r="B18" s="42">
        <v>2747</v>
      </c>
      <c r="C18" s="42">
        <v>2797</v>
      </c>
      <c r="D18" s="42">
        <v>2797</v>
      </c>
      <c r="I18" s="63"/>
      <c r="J18" s="65"/>
      <c r="K18" s="65"/>
      <c r="L18" s="65"/>
      <c r="M18" s="65"/>
      <c r="N18" s="65"/>
      <c r="O18" s="65"/>
    </row>
    <row r="19" spans="1:15" ht="15" customHeight="1" thickBot="1">
      <c r="A19" s="11" t="s">
        <v>23</v>
      </c>
      <c r="B19" s="29">
        <v>3156</v>
      </c>
      <c r="C19" s="29">
        <v>2762</v>
      </c>
      <c r="D19" s="29">
        <v>2627</v>
      </c>
      <c r="I19" s="63"/>
      <c r="J19" s="65"/>
      <c r="K19" s="65"/>
      <c r="L19" s="65"/>
      <c r="M19" s="65"/>
      <c r="N19" s="65"/>
      <c r="O19" s="65"/>
    </row>
    <row r="20" spans="1:15" ht="15" customHeight="1" thickBot="1">
      <c r="A20" s="11" t="s">
        <v>25</v>
      </c>
      <c r="B20" s="29">
        <v>36829</v>
      </c>
      <c r="C20" s="29">
        <v>36667</v>
      </c>
      <c r="D20" s="29">
        <v>36343</v>
      </c>
      <c r="I20" s="57"/>
      <c r="J20" s="65"/>
      <c r="K20" s="65"/>
      <c r="L20" s="65"/>
      <c r="M20" s="65"/>
      <c r="N20" s="65"/>
      <c r="O20" s="65"/>
    </row>
    <row r="21" spans="1:15" ht="15" customHeight="1" thickBot="1">
      <c r="A21" s="11" t="s">
        <v>27</v>
      </c>
      <c r="B21" s="29">
        <v>1020</v>
      </c>
      <c r="C21" s="29">
        <v>1020</v>
      </c>
      <c r="D21" s="29">
        <v>1020</v>
      </c>
      <c r="I21" s="63"/>
      <c r="J21" s="65"/>
      <c r="K21" s="65"/>
      <c r="L21" s="65"/>
      <c r="M21" s="65"/>
      <c r="N21" s="65" t="s">
        <v>1</v>
      </c>
      <c r="O21" s="65"/>
    </row>
    <row r="22" spans="1:15" ht="15" customHeight="1" thickBot="1">
      <c r="A22" s="11" t="s">
        <v>37</v>
      </c>
      <c r="B22" s="29">
        <v>1613</v>
      </c>
      <c r="C22" s="29">
        <v>1613</v>
      </c>
      <c r="D22" s="29">
        <v>1613</v>
      </c>
      <c r="I22" s="57"/>
      <c r="J22" s="65"/>
      <c r="K22" s="65"/>
      <c r="L22" s="65"/>
      <c r="M22" s="65"/>
      <c r="N22" s="65"/>
      <c r="O22" s="65"/>
    </row>
    <row r="23" spans="1:15" ht="15" customHeight="1" thickBot="1">
      <c r="A23" s="25" t="s">
        <v>29</v>
      </c>
      <c r="B23" s="43">
        <f>B17+B19+B20+B21+B22</f>
        <v>51747</v>
      </c>
      <c r="C23" s="43">
        <f>C17+C19+C20+C21+C22</f>
        <v>51326</v>
      </c>
      <c r="D23" s="43">
        <f>D17+D19+D20+D21+D22</f>
        <v>50867</v>
      </c>
      <c r="I23" s="57"/>
      <c r="J23" s="65"/>
      <c r="K23" s="65"/>
      <c r="L23" s="65"/>
      <c r="M23" s="65"/>
      <c r="N23" s="65"/>
      <c r="O23" s="65"/>
    </row>
    <row r="24" spans="1:15" ht="15" customHeight="1" thickBot="1">
      <c r="A24" s="26" t="s">
        <v>30</v>
      </c>
      <c r="B24" s="42">
        <f>B15-B23</f>
        <v>0</v>
      </c>
      <c r="C24" s="54">
        <f>C15-C23</f>
        <v>0</v>
      </c>
      <c r="D24" s="42">
        <f>D15-D23</f>
        <v>0</v>
      </c>
      <c r="I24" s="63"/>
      <c r="J24" s="65"/>
      <c r="K24" s="65"/>
      <c r="L24" s="65"/>
      <c r="M24" s="65"/>
      <c r="N24" s="65"/>
      <c r="O24" s="65"/>
    </row>
    <row r="25" spans="1:15">
      <c r="A25" s="10"/>
      <c r="I25" s="63"/>
      <c r="J25" s="65"/>
      <c r="K25" s="65"/>
      <c r="L25" s="65"/>
      <c r="M25" s="65"/>
      <c r="N25" s="65"/>
      <c r="O25" s="65"/>
    </row>
    <row r="26" spans="1:15">
      <c r="A26" s="10" t="s">
        <v>67</v>
      </c>
      <c r="C26" t="s">
        <v>68</v>
      </c>
      <c r="I26" s="64"/>
      <c r="J26" s="65"/>
      <c r="K26" s="65"/>
      <c r="L26" s="65"/>
      <c r="M26" s="65"/>
      <c r="N26" s="65"/>
      <c r="O26" s="65"/>
    </row>
    <row r="27" spans="1:15">
      <c r="A27" s="57" t="s">
        <v>73</v>
      </c>
      <c r="C27" s="39" t="s">
        <v>74</v>
      </c>
      <c r="I27" s="65"/>
      <c r="J27" s="65"/>
      <c r="K27" s="65"/>
      <c r="L27" s="65"/>
      <c r="M27" s="65"/>
      <c r="N27" s="65"/>
      <c r="O27" s="65"/>
    </row>
    <row r="28" spans="1:15">
      <c r="I28" s="65"/>
      <c r="J28" s="65"/>
      <c r="K28" s="65"/>
      <c r="L28" s="65"/>
      <c r="M28" s="65"/>
      <c r="N28" s="65"/>
      <c r="O28" s="65"/>
    </row>
    <row r="29" spans="1:15">
      <c r="A29" s="70" t="s">
        <v>75</v>
      </c>
      <c r="I29" s="65"/>
      <c r="J29" s="65"/>
      <c r="K29" s="65"/>
      <c r="L29" s="65"/>
      <c r="M29" s="65"/>
      <c r="N29" s="65"/>
      <c r="O29" s="65"/>
    </row>
    <row r="30" spans="1:15">
      <c r="I30" s="65"/>
      <c r="J30" s="65"/>
      <c r="K30" s="65"/>
      <c r="L30" s="65"/>
      <c r="M30" s="65"/>
      <c r="N30" s="65"/>
      <c r="O30" s="65"/>
    </row>
  </sheetData>
  <phoneticPr fontId="0" type="noConversion"/>
  <pageMargins left="0.78740157480314965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SV rozpočtu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Magyarová Jarmila</dc:creator>
  <cp:lastModifiedBy>Šlosarčíková</cp:lastModifiedBy>
  <cp:lastPrinted>2017-11-14T11:36:07Z</cp:lastPrinted>
  <dcterms:created xsi:type="dcterms:W3CDTF">2016-06-06T15:12:37Z</dcterms:created>
  <dcterms:modified xsi:type="dcterms:W3CDTF">2017-12-11T13:05:01Z</dcterms:modified>
</cp:coreProperties>
</file>